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elpyouorg-my.sharepoint.com/personal/director_wehelpyou_org/Documents/Board of Directors/Board of Directors 2024/"/>
    </mc:Choice>
  </mc:AlternateContent>
  <xr:revisionPtr revIDLastSave="0" documentId="14_{8218D7CF-7921-4CCD-931B-B18108C6B6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shboard" sheetId="3" r:id="rId1"/>
    <sheet name="Data" sheetId="1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48" i="3"/>
  <c r="B7" i="1"/>
  <c r="B126" i="1"/>
  <c r="B11" i="1" l="1"/>
  <c r="C7" i="1" s="1"/>
  <c r="C8" i="1" l="1"/>
  <c r="C9" i="1"/>
  <c r="C6" i="1"/>
  <c r="C10" i="1"/>
</calcChain>
</file>

<file path=xl/sharedStrings.xml><?xml version="1.0" encoding="utf-8"?>
<sst xmlns="http://schemas.openxmlformats.org/spreadsheetml/2006/main" count="68" uniqueCount="50">
  <si>
    <t xml:space="preserve"> </t>
  </si>
  <si>
    <t>Checking</t>
  </si>
  <si>
    <t>Savings(all Accounts)</t>
  </si>
  <si>
    <t>Available cash</t>
  </si>
  <si>
    <t>Clients Served</t>
  </si>
  <si>
    <t>Key Goals</t>
  </si>
  <si>
    <t>23/24 YTD</t>
  </si>
  <si>
    <t>22/23 YTD</t>
  </si>
  <si>
    <t>Volunteers</t>
  </si>
  <si>
    <t>22/23 FY Quarter Goals</t>
  </si>
  <si>
    <t>Yes</t>
  </si>
  <si>
    <t>No</t>
  </si>
  <si>
    <t>Ongoing</t>
  </si>
  <si>
    <t>Total Visits</t>
  </si>
  <si>
    <t>Donor:   Give Big Kern</t>
  </si>
  <si>
    <t>x</t>
  </si>
  <si>
    <t xml:space="preserve">Ultrasounds </t>
  </si>
  <si>
    <t>Staff: Board/Staff Dinner</t>
  </si>
  <si>
    <t>Pregnancy Tests</t>
  </si>
  <si>
    <t>Client Services: Spring Baby Shower</t>
  </si>
  <si>
    <t>Parenting Classes</t>
  </si>
  <si>
    <t>Outreach:Home Run 4 Life</t>
  </si>
  <si>
    <t>Professions of Faith</t>
  </si>
  <si>
    <t>Volunteers: SpringTraining</t>
  </si>
  <si>
    <t>Stockdale # Clients</t>
  </si>
  <si>
    <t>Financial:  Review Budget</t>
  </si>
  <si>
    <t>Men Clients</t>
  </si>
  <si>
    <t>Donor: Baby Bottle Campaign</t>
  </si>
  <si>
    <t>STI Tests</t>
  </si>
  <si>
    <t>% Abortion Minded</t>
  </si>
  <si>
    <t>% Abortion Vulnerable</t>
  </si>
  <si>
    <t>Likely to Carry</t>
  </si>
  <si>
    <t>Budget Revenue</t>
  </si>
  <si>
    <t>Actual Revenue</t>
  </si>
  <si>
    <t>Budget Expense</t>
  </si>
  <si>
    <t>Actual Expense</t>
  </si>
  <si>
    <t>Personnel</t>
  </si>
  <si>
    <t>Individ.</t>
  </si>
  <si>
    <t xml:space="preserve">Medical </t>
  </si>
  <si>
    <t>Churches</t>
  </si>
  <si>
    <t>Facilities</t>
  </si>
  <si>
    <t>Banquet</t>
  </si>
  <si>
    <t>Operations</t>
  </si>
  <si>
    <t>BB</t>
  </si>
  <si>
    <t>Direct Ministry</t>
  </si>
  <si>
    <t>Bus</t>
  </si>
  <si>
    <t xml:space="preserve">Workplace </t>
  </si>
  <si>
    <t xml:space="preserve"> Grants</t>
  </si>
  <si>
    <t>In Kind</t>
  </si>
  <si>
    <t>Fundraisers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</si>
</sst>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9" fontId="0" fillId="0" borderId="0" xfId="3" applyFont="1"/>
    <xf numFmtId="17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2" applyFont="1"/>
    <xf numFmtId="0" fontId="3" fillId="0" borderId="0" xfId="0" applyFont="1"/>
    <xf numFmtId="10" fontId="0" fillId="0" borderId="0" xfId="0" applyNumberFormat="1"/>
    <xf numFmtId="0" fontId="2" fillId="0" borderId="0" xfId="0" applyFon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/>
    <xf numFmtId="44" fontId="0" fillId="0" borderId="1" xfId="2" applyFont="1" applyBorder="1"/>
    <xf numFmtId="9" fontId="0" fillId="0" borderId="0" xfId="3" applyFont="1" applyAlignment="1">
      <alignment horizontal="right"/>
    </xf>
    <xf numFmtId="9" fontId="0" fillId="0" borderId="0" xfId="0" applyNumberFormat="1"/>
    <xf numFmtId="14" fontId="3" fillId="0" borderId="0" xfId="0" applyNumberFormat="1" applyFont="1"/>
    <xf numFmtId="44" fontId="2" fillId="0" borderId="0" xfId="2" applyFont="1"/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Expense Categories</a:t>
            </a:r>
          </a:p>
        </c:rich>
      </c:tx>
      <c:layout>
        <c:manualLayout>
          <c:xMode val="edge"/>
          <c:yMode val="edge"/>
          <c:x val="0.19451941568549119"/>
          <c:y val="0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AC-4FAB-842F-5D3981FF4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4AC-4FAB-842F-5D3981FF4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C4AC-4FAB-842F-5D3981FF4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C4AC-4FAB-842F-5D3981FF4E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C4AC-4FAB-842F-5D3981FF4E0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60425E3-87FD-4EB1-B6DC-E0EC0F92A4F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
54%</a:t>
                    </a:r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4AC-4FAB-842F-5D3981FF4E08}"/>
                </c:ext>
              </c:extLst>
            </c:dLbl>
            <c:dLbl>
              <c:idx val="3"/>
              <c:layout>
                <c:manualLayout>
                  <c:x val="-2.729890623587599E-2"/>
                  <c:y val="-2.48447204968944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Operation
14%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598087618468913"/>
                      <c:h val="0.1640374301038457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C4AC-4FAB-842F-5D3981FF4E08}"/>
                </c:ext>
              </c:extLst>
            </c:dLbl>
            <c:dLbl>
              <c:idx val="4"/>
              <c:layout>
                <c:manualLayout>
                  <c:x val="-4.451823040192265E-3"/>
                  <c:y val="-1.54448085293686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Programs
11%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4AC-4FAB-842F-5D3981FF4E0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Data!$A$6:$A$10</c:f>
              <c:strCache>
                <c:ptCount val="5"/>
                <c:pt idx="0">
                  <c:v>Personnel</c:v>
                </c:pt>
                <c:pt idx="1">
                  <c:v>Medical </c:v>
                </c:pt>
                <c:pt idx="2">
                  <c:v>Facilities</c:v>
                </c:pt>
                <c:pt idx="3">
                  <c:v>Operations</c:v>
                </c:pt>
                <c:pt idx="4">
                  <c:v>Direct Ministry</c:v>
                </c:pt>
              </c:strCache>
            </c:strRef>
          </c:cat>
          <c:val>
            <c:numRef>
              <c:f>Data!$C$6:$C$10</c:f>
              <c:numCache>
                <c:formatCode>0%</c:formatCode>
                <c:ptCount val="5"/>
                <c:pt idx="0">
                  <c:v>0.52472103722745012</c:v>
                </c:pt>
                <c:pt idx="1">
                  <c:v>3.7723403188300732E-2</c:v>
                </c:pt>
                <c:pt idx="2">
                  <c:v>0.19733041690309139</c:v>
                </c:pt>
                <c:pt idx="3">
                  <c:v>0.13510154537123928</c:v>
                </c:pt>
                <c:pt idx="4">
                  <c:v>0.10512359730991847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AC-4FAB-842F-5D3981FF4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>
      <c:oddHeader>&amp;C&amp;"-,Bold"&amp;14BPC&amp;"-,Regular"&amp;11
As of December 31, 2019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</a:t>
            </a:r>
            <a:r>
              <a:rPr lang="en-US" baseline="0"/>
              <a:t> and Expense</a:t>
            </a:r>
            <a:endParaRPr lang="en-US"/>
          </a:p>
        </c:rich>
      </c:tx>
      <c:layout>
        <c:manualLayout>
          <c:xMode val="edge"/>
          <c:yMode val="edge"/>
          <c:x val="0.23407052678655393"/>
          <c:y val="3.535194464328322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51983695983794"/>
          <c:y val="0.17498181818181821"/>
          <c:w val="0.75745119814275486"/>
          <c:h val="0.76683636363636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Data!$A$1</c:f>
              <c:strCache>
                <c:ptCount val="1"/>
                <c:pt idx="0">
                  <c:v>Budget Revenue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0D-4A76-9F93-8982FF98266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Budgeted</a:t>
                    </a:r>
                    <a:r>
                      <a:rPr lang="en-US" baseline="0"/>
                      <a:t> Revenue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F0D-4A76-9F93-8982FF98266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Data!$A$1</c:f>
              <c:strCache>
                <c:ptCount val="1"/>
                <c:pt idx="0">
                  <c:v>Budget Revenue</c:v>
                </c:pt>
              </c:strCache>
            </c:strRef>
          </c:cat>
          <c:val>
            <c:numRef>
              <c:f>Data!$B$1</c:f>
              <c:numCache>
                <c:formatCode>General</c:formatCode>
                <c:ptCount val="1"/>
                <c:pt idx="0">
                  <c:v>842480.04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D-4A76-9F93-8982FF98266F}"/>
            </c:ext>
          </c:extLst>
        </c:ser>
        <c:ser>
          <c:idx val="1"/>
          <c:order val="1"/>
          <c:tx>
            <c:strRef>
              <c:f>Data!$A$2</c:f>
              <c:strCache>
                <c:ptCount val="1"/>
                <c:pt idx="0">
                  <c:v>Actual 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8706399162539247E-2"/>
                  <c:y val="9.6969696969696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Actual Revenue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F0D-4A76-9F93-8982FF98266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Data!$A$1</c:f>
              <c:strCache>
                <c:ptCount val="1"/>
                <c:pt idx="0">
                  <c:v>Budget Revenue</c:v>
                </c:pt>
              </c:strCache>
            </c:strRef>
          </c:cat>
          <c:val>
            <c:numRef>
              <c:f>Data!$B$2</c:f>
              <c:numCache>
                <c:formatCode>General</c:formatCode>
                <c:ptCount val="1"/>
                <c:pt idx="0">
                  <c:v>1514701.99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0D-4A76-9F93-8982FF98266F}"/>
            </c:ext>
          </c:extLst>
        </c:ser>
        <c:ser>
          <c:idx val="2"/>
          <c:order val="2"/>
          <c:tx>
            <c:strRef>
              <c:f>Data!$A$3</c:f>
              <c:strCache>
                <c:ptCount val="1"/>
                <c:pt idx="0">
                  <c:v>Budget Expense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0D-4A76-9F93-8982FF98266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Budget</a:t>
                    </a:r>
                    <a:r>
                      <a:rPr lang="en-US" baseline="0"/>
                      <a:t> Expense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F0D-4A76-9F93-8982FF98266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Data!$A$1</c:f>
              <c:strCache>
                <c:ptCount val="1"/>
                <c:pt idx="0">
                  <c:v>Budget Revenue</c:v>
                </c:pt>
              </c:strCache>
            </c:strRef>
          </c:cat>
          <c:val>
            <c:numRef>
              <c:f>Data!$B$3</c:f>
              <c:numCache>
                <c:formatCode>General</c:formatCode>
                <c:ptCount val="1"/>
                <c:pt idx="0">
                  <c:v>964044.48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0D-4A76-9F93-8982FF98266F}"/>
            </c:ext>
          </c:extLst>
        </c:ser>
        <c:ser>
          <c:idx val="3"/>
          <c:order val="3"/>
          <c:tx>
            <c:strRef>
              <c:f>Data!$A$4</c:f>
              <c:strCache>
                <c:ptCount val="1"/>
                <c:pt idx="0">
                  <c:v>Actual Expense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Actual Expense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F0D-4A76-9F93-8982FF98266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Data!$A$1</c:f>
              <c:strCache>
                <c:ptCount val="1"/>
                <c:pt idx="0">
                  <c:v>Budget Revenue</c:v>
                </c:pt>
              </c:strCache>
            </c:strRef>
          </c:cat>
          <c:val>
            <c:numRef>
              <c:f>Data!$B$4</c:f>
              <c:numCache>
                <c:formatCode>General</c:formatCode>
                <c:ptCount val="1"/>
                <c:pt idx="0">
                  <c:v>1085546.3400000001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0D-4A76-9F93-8982FF98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03104"/>
        <c:axId val="44454976"/>
      </c:barChart>
      <c:catAx>
        <c:axId val="499031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4454976"/>
        <c:crosses val="autoZero"/>
        <c:auto val="1"/>
        <c:lblAlgn val="ctr"/>
        <c:lblOffset val="100"/>
        <c:noMultiLvlLbl val="0"/>
      </c:catAx>
      <c:valAx>
        <c:axId val="44454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0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Data!$E$6:$E$14</c:f>
              <c:strCache>
                <c:ptCount val="9"/>
                <c:pt idx="0">
                  <c:v>Individ.</c:v>
                </c:pt>
                <c:pt idx="1">
                  <c:v>Churches</c:v>
                </c:pt>
                <c:pt idx="2">
                  <c:v>Banquet</c:v>
                </c:pt>
                <c:pt idx="3">
                  <c:v>BB</c:v>
                </c:pt>
                <c:pt idx="4">
                  <c:v>Bus</c:v>
                </c:pt>
                <c:pt idx="5">
                  <c:v>Workplace </c:v>
                </c:pt>
                <c:pt idx="6">
                  <c:v> Grants</c:v>
                </c:pt>
                <c:pt idx="7">
                  <c:v>In Kind</c:v>
                </c:pt>
                <c:pt idx="8">
                  <c:v>Fundraisers</c:v>
                </c:pt>
              </c:strCache>
            </c:strRef>
          </c:cat>
          <c:val>
            <c:numRef>
              <c:f>Data!$F$6:$F$14</c:f>
              <c:numCache>
                <c:formatCode>General</c:formatCode>
                <c:ptCount val="9"/>
                <c:pt idx="0">
                  <c:v>451954.48</c:v>
                </c:pt>
                <c:pt idx="1">
                  <c:v>57274.28</c:v>
                </c:pt>
                <c:pt idx="2">
                  <c:v>182709.89</c:v>
                </c:pt>
                <c:pt idx="3">
                  <c:v>71760.22</c:v>
                </c:pt>
                <c:pt idx="4">
                  <c:v>25098.959999999999</c:v>
                </c:pt>
                <c:pt idx="5">
                  <c:v>8844.6</c:v>
                </c:pt>
                <c:pt idx="6">
                  <c:v>48750</c:v>
                </c:pt>
                <c:pt idx="7">
                  <c:v>52547</c:v>
                </c:pt>
                <c:pt idx="8">
                  <c:v>13498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A-4388-897B-788E35F3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57611064299621E-2"/>
          <c:y val="4.1269059981954528E-2"/>
          <c:w val="0.88513987343032918"/>
          <c:h val="0.7547131663434441"/>
        </c:manualLayout>
      </c:layout>
      <c:lineChart>
        <c:grouping val="standard"/>
        <c:varyColors val="0"/>
        <c:ser>
          <c:idx val="0"/>
          <c:order val="0"/>
          <c:cat>
            <c:numRef>
              <c:f>Data!$A$89:$A$126</c:f>
              <c:numCache>
                <c:formatCode>mmm\-yy</c:formatCode>
                <c:ptCount val="38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</c:numCache>
            </c:numRef>
          </c:cat>
          <c:val>
            <c:numRef>
              <c:f>Data!$B$89:$B$126</c:f>
              <c:numCache>
                <c:formatCode>_(* #,##0_);_(* \(#,##0\);_(* "-"??_);_(@_)</c:formatCode>
                <c:ptCount val="38"/>
                <c:pt idx="0">
                  <c:v>317</c:v>
                </c:pt>
                <c:pt idx="1">
                  <c:v>286</c:v>
                </c:pt>
                <c:pt idx="2">
                  <c:v>295</c:v>
                </c:pt>
                <c:pt idx="3">
                  <c:v>343</c:v>
                </c:pt>
                <c:pt idx="4">
                  <c:v>283</c:v>
                </c:pt>
                <c:pt idx="5">
                  <c:v>220</c:v>
                </c:pt>
                <c:pt idx="6">
                  <c:v>255</c:v>
                </c:pt>
                <c:pt idx="7">
                  <c:v>317</c:v>
                </c:pt>
                <c:pt idx="8">
                  <c:v>328</c:v>
                </c:pt>
                <c:pt idx="9">
                  <c:v>313</c:v>
                </c:pt>
                <c:pt idx="10">
                  <c:v>297</c:v>
                </c:pt>
                <c:pt idx="11">
                  <c:v>245</c:v>
                </c:pt>
                <c:pt idx="12">
                  <c:v>317</c:v>
                </c:pt>
                <c:pt idx="13">
                  <c:v>347</c:v>
                </c:pt>
                <c:pt idx="14">
                  <c:v>345</c:v>
                </c:pt>
                <c:pt idx="15">
                  <c:v>305</c:v>
                </c:pt>
                <c:pt idx="16">
                  <c:v>293</c:v>
                </c:pt>
                <c:pt idx="17">
                  <c:v>241</c:v>
                </c:pt>
                <c:pt idx="18">
                  <c:v>207</c:v>
                </c:pt>
                <c:pt idx="19">
                  <c:v>289</c:v>
                </c:pt>
                <c:pt idx="20">
                  <c:v>343</c:v>
                </c:pt>
                <c:pt idx="21">
                  <c:v>392</c:v>
                </c:pt>
                <c:pt idx="22">
                  <c:v>284</c:v>
                </c:pt>
                <c:pt idx="23">
                  <c:v>308</c:v>
                </c:pt>
                <c:pt idx="24">
                  <c:v>351</c:v>
                </c:pt>
                <c:pt idx="25">
                  <c:v>323</c:v>
                </c:pt>
                <c:pt idx="26">
                  <c:v>366</c:v>
                </c:pt>
                <c:pt idx="27">
                  <c:v>300</c:v>
                </c:pt>
                <c:pt idx="28">
                  <c:v>290</c:v>
                </c:pt>
                <c:pt idx="29">
                  <c:v>271</c:v>
                </c:pt>
                <c:pt idx="30">
                  <c:v>211</c:v>
                </c:pt>
                <c:pt idx="31">
                  <c:v>383</c:v>
                </c:pt>
                <c:pt idx="32">
                  <c:v>349</c:v>
                </c:pt>
                <c:pt idx="33">
                  <c:v>303</c:v>
                </c:pt>
                <c:pt idx="34">
                  <c:v>393</c:v>
                </c:pt>
                <c:pt idx="35">
                  <c:v>413</c:v>
                </c:pt>
                <c:pt idx="36">
                  <c:v>374</c:v>
                </c:pt>
                <c:pt idx="37">
                  <c:v>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F-49CB-93F6-1AED7C47A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02592"/>
        <c:axId val="46165952"/>
      </c:lineChart>
      <c:dateAx>
        <c:axId val="499025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46165952"/>
        <c:crosses val="autoZero"/>
        <c:auto val="1"/>
        <c:lblOffset val="100"/>
        <c:baseTimeUnit val="months"/>
      </c:dateAx>
      <c:valAx>
        <c:axId val="4616595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49902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Data!$E$6:$E$14</c:f>
              <c:strCache>
                <c:ptCount val="9"/>
                <c:pt idx="0">
                  <c:v>Individ.</c:v>
                </c:pt>
                <c:pt idx="1">
                  <c:v>Churches</c:v>
                </c:pt>
                <c:pt idx="2">
                  <c:v>Banquet</c:v>
                </c:pt>
                <c:pt idx="3">
                  <c:v>BB</c:v>
                </c:pt>
                <c:pt idx="4">
                  <c:v>Bus</c:v>
                </c:pt>
                <c:pt idx="5">
                  <c:v>Workplace </c:v>
                </c:pt>
                <c:pt idx="6">
                  <c:v> Grants</c:v>
                </c:pt>
                <c:pt idx="7">
                  <c:v>In Kind</c:v>
                </c:pt>
                <c:pt idx="8">
                  <c:v>Fundraisers</c:v>
                </c:pt>
              </c:strCache>
            </c:strRef>
          </c:cat>
          <c:val>
            <c:numRef>
              <c:f>Data!$F$6:$F$14</c:f>
              <c:numCache>
                <c:formatCode>General</c:formatCode>
                <c:ptCount val="9"/>
                <c:pt idx="0">
                  <c:v>451954.48</c:v>
                </c:pt>
                <c:pt idx="1">
                  <c:v>57274.28</c:v>
                </c:pt>
                <c:pt idx="2">
                  <c:v>182709.89</c:v>
                </c:pt>
                <c:pt idx="3">
                  <c:v>71760.22</c:v>
                </c:pt>
                <c:pt idx="4">
                  <c:v>25098.959999999999</c:v>
                </c:pt>
                <c:pt idx="5">
                  <c:v>8844.6</c:v>
                </c:pt>
                <c:pt idx="6">
                  <c:v>48750</c:v>
                </c:pt>
                <c:pt idx="7">
                  <c:v>52547</c:v>
                </c:pt>
                <c:pt idx="8">
                  <c:v>13498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C6-A429-7FAAF1E55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657611064299621E-2"/>
          <c:y val="4.1269059981954528E-2"/>
          <c:w val="0.88513987343032918"/>
          <c:h val="0.7547131663434441"/>
        </c:manualLayout>
      </c:layout>
      <c:lineChart>
        <c:grouping val="standard"/>
        <c:varyColors val="0"/>
        <c:ser>
          <c:idx val="0"/>
          <c:order val="0"/>
          <c:cat>
            <c:numRef>
              <c:f>Data!$A$89:$A$126</c:f>
              <c:numCache>
                <c:formatCode>mmm\-yy</c:formatCode>
                <c:ptCount val="38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</c:numCache>
            </c:numRef>
          </c:cat>
          <c:val>
            <c:numRef>
              <c:f>Data!$B$89:$B$126</c:f>
              <c:numCache>
                <c:formatCode>_(* #,##0_);_(* \(#,##0\);_(* "-"??_);_(@_)</c:formatCode>
                <c:ptCount val="38"/>
                <c:pt idx="0">
                  <c:v>317</c:v>
                </c:pt>
                <c:pt idx="1">
                  <c:v>286</c:v>
                </c:pt>
                <c:pt idx="2">
                  <c:v>295</c:v>
                </c:pt>
                <c:pt idx="3">
                  <c:v>343</c:v>
                </c:pt>
                <c:pt idx="4">
                  <c:v>283</c:v>
                </c:pt>
                <c:pt idx="5">
                  <c:v>220</c:v>
                </c:pt>
                <c:pt idx="6">
                  <c:v>255</c:v>
                </c:pt>
                <c:pt idx="7">
                  <c:v>317</c:v>
                </c:pt>
                <c:pt idx="8">
                  <c:v>328</c:v>
                </c:pt>
                <c:pt idx="9">
                  <c:v>313</c:v>
                </c:pt>
                <c:pt idx="10">
                  <c:v>297</c:v>
                </c:pt>
                <c:pt idx="11">
                  <c:v>245</c:v>
                </c:pt>
                <c:pt idx="12">
                  <c:v>317</c:v>
                </c:pt>
                <c:pt idx="13">
                  <c:v>347</c:v>
                </c:pt>
                <c:pt idx="14">
                  <c:v>345</c:v>
                </c:pt>
                <c:pt idx="15">
                  <c:v>305</c:v>
                </c:pt>
                <c:pt idx="16">
                  <c:v>293</c:v>
                </c:pt>
                <c:pt idx="17">
                  <c:v>241</c:v>
                </c:pt>
                <c:pt idx="18">
                  <c:v>207</c:v>
                </c:pt>
                <c:pt idx="19">
                  <c:v>289</c:v>
                </c:pt>
                <c:pt idx="20">
                  <c:v>343</c:v>
                </c:pt>
                <c:pt idx="21">
                  <c:v>392</c:v>
                </c:pt>
                <c:pt idx="22">
                  <c:v>284</c:v>
                </c:pt>
                <c:pt idx="23">
                  <c:v>308</c:v>
                </c:pt>
                <c:pt idx="24">
                  <c:v>351</c:v>
                </c:pt>
                <c:pt idx="25">
                  <c:v>323</c:v>
                </c:pt>
                <c:pt idx="26">
                  <c:v>366</c:v>
                </c:pt>
                <c:pt idx="27">
                  <c:v>300</c:v>
                </c:pt>
                <c:pt idx="28">
                  <c:v>290</c:v>
                </c:pt>
                <c:pt idx="29">
                  <c:v>271</c:v>
                </c:pt>
                <c:pt idx="30">
                  <c:v>211</c:v>
                </c:pt>
                <c:pt idx="31">
                  <c:v>383</c:v>
                </c:pt>
                <c:pt idx="32">
                  <c:v>349</c:v>
                </c:pt>
                <c:pt idx="33">
                  <c:v>303</c:v>
                </c:pt>
                <c:pt idx="34">
                  <c:v>393</c:v>
                </c:pt>
                <c:pt idx="35">
                  <c:v>413</c:v>
                </c:pt>
                <c:pt idx="36">
                  <c:v>374</c:v>
                </c:pt>
                <c:pt idx="37">
                  <c:v>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8-4C74-A559-15EC8A340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02592"/>
        <c:axId val="46165952"/>
      </c:lineChart>
      <c:dateAx>
        <c:axId val="499025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46165952"/>
        <c:crosses val="autoZero"/>
        <c:auto val="1"/>
        <c:lblOffset val="100"/>
        <c:baseTimeUnit val="months"/>
      </c:dateAx>
      <c:valAx>
        <c:axId val="46165952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crossAx val="49902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2</xdr:row>
      <xdr:rowOff>9525</xdr:rowOff>
    </xdr:from>
    <xdr:to>
      <xdr:col>8</xdr:col>
      <xdr:colOff>552450</xdr:colOff>
      <xdr:row>17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33338</xdr:colOff>
      <xdr:row>5</xdr:row>
      <xdr:rowOff>0</xdr:rowOff>
    </xdr:from>
    <xdr:to>
      <xdr:col>2</xdr:col>
      <xdr:colOff>581025</xdr:colOff>
      <xdr:row>18</xdr:row>
      <xdr:rowOff>142875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438150</xdr:colOff>
      <xdr:row>19</xdr:row>
      <xdr:rowOff>19050</xdr:rowOff>
    </xdr:from>
    <xdr:to>
      <xdr:col>1</xdr:col>
      <xdr:colOff>428625</xdr:colOff>
      <xdr:row>20</xdr:row>
      <xdr:rowOff>104776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8150" y="3829050"/>
          <a:ext cx="1304925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Income Sources</a:t>
          </a:r>
        </a:p>
      </xdr:txBody>
    </xdr:sp>
    <xdr:clientData/>
  </xdr:twoCellAnchor>
  <xdr:twoCellAnchor>
    <xdr:from>
      <xdr:col>0</xdr:col>
      <xdr:colOff>0</xdr:colOff>
      <xdr:row>20</xdr:row>
      <xdr:rowOff>114299</xdr:rowOff>
    </xdr:from>
    <xdr:to>
      <xdr:col>2</xdr:col>
      <xdr:colOff>657225</xdr:colOff>
      <xdr:row>32</xdr:row>
      <xdr:rowOff>95250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DFB0945-AD2B-48A4-8931-DF1712037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20</xdr:row>
      <xdr:rowOff>0</xdr:rowOff>
    </xdr:from>
    <xdr:to>
      <xdr:col>8</xdr:col>
      <xdr:colOff>552450</xdr:colOff>
      <xdr:row>31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F405CA-5BCB-494F-95BF-717CAAE2F5C7}"/>
            </a:ext>
            <a:ext uri="{147F2762-F138-4A5C-976F-8EAC2B608ADB}">
              <a16:predDERef xmlns:a16="http://schemas.microsoft.com/office/drawing/2014/main" pred="{CDFB0945-AD2B-48A4-8931-DF1712037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509587</xdr:colOff>
      <xdr:row>7</xdr:row>
      <xdr:rowOff>57150</xdr:rowOff>
    </xdr:from>
    <xdr:to>
      <xdr:col>14</xdr:col>
      <xdr:colOff>204787</xdr:colOff>
      <xdr:row>22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561975</xdr:colOff>
      <xdr:row>40</xdr:row>
      <xdr:rowOff>133350</xdr:rowOff>
    </xdr:from>
    <xdr:to>
      <xdr:col>11</xdr:col>
      <xdr:colOff>371475</xdr:colOff>
      <xdr:row>56</xdr:row>
      <xdr:rowOff>19049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  <a:ext uri="{147F2762-F138-4A5C-976F-8EAC2B608ADB}">
              <a16:predDERef xmlns:a16="http://schemas.microsoft.com/office/drawing/2014/main" pre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B5" sqref="B5"/>
    </sheetView>
  </sheetViews>
  <sheetFormatPr defaultRowHeight="15" x14ac:dyDescent="0.25"/>
  <cols>
    <col min="1" max="1" width="18.28515625" bestFit="1" customWidth="1"/>
    <col min="2" max="2" width="15.28515625" bestFit="1" customWidth="1"/>
    <col min="3" max="3" width="11.5703125" bestFit="1" customWidth="1"/>
    <col min="5" max="5" width="11.7109375" customWidth="1"/>
    <col min="6" max="6" width="11.5703125" bestFit="1" customWidth="1"/>
    <col min="7" max="7" width="4" customWidth="1"/>
    <col min="8" max="8" width="3.5703125" customWidth="1"/>
    <col min="9" max="9" width="8.42578125" customWidth="1"/>
  </cols>
  <sheetData>
    <row r="1" spans="1:7" x14ac:dyDescent="0.25">
      <c r="A1" s="5"/>
      <c r="B1" s="17"/>
      <c r="C1" s="18" t="s">
        <v>0</v>
      </c>
    </row>
    <row r="2" spans="1:7" x14ac:dyDescent="0.25">
      <c r="A2" t="s">
        <v>1</v>
      </c>
      <c r="B2" s="7">
        <v>0</v>
      </c>
      <c r="C2" s="16">
        <v>45473</v>
      </c>
      <c r="F2" s="7"/>
      <c r="G2" s="9"/>
    </row>
    <row r="3" spans="1:7" x14ac:dyDescent="0.25">
      <c r="A3" t="s">
        <v>2</v>
      </c>
      <c r="B3" s="7">
        <v>0</v>
      </c>
      <c r="C3" s="8"/>
      <c r="F3" s="7"/>
      <c r="G3" s="9"/>
    </row>
    <row r="4" spans="1:7" ht="15.75" thickBot="1" x14ac:dyDescent="0.3">
      <c r="A4" t="s">
        <v>3</v>
      </c>
      <c r="B4" s="13">
        <f>B2+B3</f>
        <v>0</v>
      </c>
      <c r="C4" s="16">
        <v>45473</v>
      </c>
    </row>
    <row r="5" spans="1:7" ht="15.75" thickTop="1" x14ac:dyDescent="0.25"/>
    <row r="19" spans="6:6" x14ac:dyDescent="0.25">
      <c r="F19" t="s">
        <v>4</v>
      </c>
    </row>
    <row r="33" spans="1:9" s="8" customFormat="1" ht="11.25" x14ac:dyDescent="0.2"/>
    <row r="34" spans="1:9" ht="18.75" x14ac:dyDescent="0.3">
      <c r="A34" s="19" t="s">
        <v>5</v>
      </c>
      <c r="B34" s="19"/>
      <c r="C34" s="19"/>
      <c r="D34" s="19"/>
      <c r="E34" s="19"/>
      <c r="F34" s="19"/>
      <c r="G34" s="19"/>
      <c r="H34" s="19"/>
    </row>
    <row r="35" spans="1:9" x14ac:dyDescent="0.25">
      <c r="A35" s="5"/>
      <c r="B35" s="10" t="s">
        <v>6</v>
      </c>
      <c r="C35" s="10" t="s">
        <v>7</v>
      </c>
      <c r="G35" s="20"/>
      <c r="H35" s="20"/>
    </row>
    <row r="36" spans="1:9" x14ac:dyDescent="0.25">
      <c r="A36" s="4" t="s">
        <v>8</v>
      </c>
      <c r="B36" s="4">
        <v>109</v>
      </c>
      <c r="C36" s="4">
        <v>107</v>
      </c>
      <c r="E36" s="5" t="s">
        <v>9</v>
      </c>
      <c r="G36" s="6" t="s">
        <v>10</v>
      </c>
      <c r="H36" s="6" t="s">
        <v>11</v>
      </c>
      <c r="I36" t="s">
        <v>12</v>
      </c>
    </row>
    <row r="37" spans="1:9" x14ac:dyDescent="0.25">
      <c r="A37" s="4" t="s">
        <v>13</v>
      </c>
      <c r="B37" s="12">
        <v>3999</v>
      </c>
      <c r="C37" s="12">
        <v>3756</v>
      </c>
      <c r="D37" t="s">
        <v>14</v>
      </c>
      <c r="F37" s="4"/>
      <c r="G37" s="6" t="s">
        <v>15</v>
      </c>
      <c r="H37" s="6" t="s">
        <v>0</v>
      </c>
      <c r="I37" t="s">
        <v>0</v>
      </c>
    </row>
    <row r="38" spans="1:9" x14ac:dyDescent="0.25">
      <c r="A38" s="4" t="s">
        <v>16</v>
      </c>
      <c r="B38" s="11">
        <v>756</v>
      </c>
      <c r="C38" s="11">
        <v>700</v>
      </c>
      <c r="D38" t="s">
        <v>17</v>
      </c>
      <c r="F38" s="4"/>
      <c r="G38" s="6" t="s">
        <v>15</v>
      </c>
      <c r="H38" s="6" t="s">
        <v>0</v>
      </c>
      <c r="I38" t="s">
        <v>0</v>
      </c>
    </row>
    <row r="39" spans="1:9" x14ac:dyDescent="0.25">
      <c r="A39" s="4" t="s">
        <v>18</v>
      </c>
      <c r="B39" s="11">
        <v>1158</v>
      </c>
      <c r="C39" s="11">
        <v>1151</v>
      </c>
      <c r="D39" t="s">
        <v>19</v>
      </c>
      <c r="F39" s="4"/>
      <c r="G39" s="6" t="s">
        <v>15</v>
      </c>
      <c r="H39" s="6"/>
      <c r="I39" t="s">
        <v>0</v>
      </c>
    </row>
    <row r="40" spans="1:9" x14ac:dyDescent="0.25">
      <c r="A40" s="4" t="s">
        <v>20</v>
      </c>
      <c r="B40" s="11">
        <v>1975</v>
      </c>
      <c r="C40" s="11">
        <v>1697</v>
      </c>
      <c r="D40" t="s">
        <v>21</v>
      </c>
      <c r="F40" s="4"/>
      <c r="G40" s="6" t="s">
        <v>15</v>
      </c>
      <c r="H40" s="6"/>
      <c r="I40" t="s">
        <v>0</v>
      </c>
    </row>
    <row r="41" spans="1:9" x14ac:dyDescent="0.25">
      <c r="A41" s="4" t="s">
        <v>22</v>
      </c>
      <c r="B41" s="1">
        <v>107</v>
      </c>
      <c r="C41" s="1">
        <v>81</v>
      </c>
      <c r="D41" t="s">
        <v>23</v>
      </c>
      <c r="F41" s="4"/>
      <c r="G41" s="6" t="s">
        <v>15</v>
      </c>
      <c r="H41" s="6" t="s">
        <v>0</v>
      </c>
      <c r="I41" t="s">
        <v>0</v>
      </c>
    </row>
    <row r="42" spans="1:9" x14ac:dyDescent="0.25">
      <c r="A42" s="4" t="s">
        <v>24</v>
      </c>
      <c r="B42" s="1">
        <v>82</v>
      </c>
      <c r="C42" s="1">
        <v>0</v>
      </c>
      <c r="D42" t="s">
        <v>25</v>
      </c>
      <c r="G42" s="6" t="s">
        <v>15</v>
      </c>
      <c r="H42" s="6" t="s">
        <v>0</v>
      </c>
      <c r="I42" t="s">
        <v>0</v>
      </c>
    </row>
    <row r="43" spans="1:9" x14ac:dyDescent="0.25">
      <c r="A43" s="4" t="s">
        <v>26</v>
      </c>
      <c r="B43" s="1">
        <v>550</v>
      </c>
      <c r="C43" s="1">
        <v>491</v>
      </c>
      <c r="D43" t="s">
        <v>27</v>
      </c>
      <c r="G43" s="6" t="s">
        <v>15</v>
      </c>
      <c r="H43" s="6" t="s">
        <v>0</v>
      </c>
    </row>
    <row r="44" spans="1:9" x14ac:dyDescent="0.25">
      <c r="A44" s="4" t="s">
        <v>28</v>
      </c>
      <c r="B44" s="11">
        <v>332</v>
      </c>
      <c r="C44" s="11">
        <v>103</v>
      </c>
      <c r="G44" s="6"/>
    </row>
    <row r="45" spans="1:9" x14ac:dyDescent="0.25">
      <c r="A45" s="4" t="s">
        <v>29</v>
      </c>
      <c r="B45" s="14">
        <v>7.0000000000000007E-2</v>
      </c>
      <c r="C45" s="14">
        <v>0.06</v>
      </c>
    </row>
    <row r="46" spans="1:9" x14ac:dyDescent="0.25">
      <c r="A46" s="4" t="s">
        <v>30</v>
      </c>
      <c r="B46" s="2">
        <v>0.76</v>
      </c>
      <c r="C46" s="2">
        <v>0.79</v>
      </c>
    </row>
    <row r="47" spans="1:9" x14ac:dyDescent="0.25">
      <c r="A47" s="4" t="s">
        <v>31</v>
      </c>
      <c r="B47" s="15">
        <v>0.14000000000000001</v>
      </c>
      <c r="C47" s="15">
        <v>0.14000000000000001</v>
      </c>
    </row>
    <row r="48" spans="1:9" x14ac:dyDescent="0.25">
      <c r="A48" s="4" t="s">
        <v>24</v>
      </c>
      <c r="B48">
        <f>38+47+68</f>
        <v>153</v>
      </c>
      <c r="C48">
        <v>0</v>
      </c>
    </row>
  </sheetData>
  <mergeCells count="2">
    <mergeCell ref="A34:H34"/>
    <mergeCell ref="G35:H35"/>
  </mergeCells>
  <pageMargins left="0.25" right="0.25" top="0.75" bottom="0.75" header="0.3" footer="0.3"/>
  <pageSetup scale="95" orientation="portrait" r:id="rId1"/>
  <headerFooter differentFirst="1">
    <oddHeader>&amp;CBakersfield Pregnancy Center
Dashboard January 2022</oddHeader>
    <firstHeader>&amp;CBPC Dashboard
As of June 2024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6"/>
  <sheetViews>
    <sheetView zoomScaleNormal="100" workbookViewId="0">
      <selection activeCell="C13" sqref="C13"/>
    </sheetView>
  </sheetViews>
  <sheetFormatPr defaultRowHeight="15" x14ac:dyDescent="0.25"/>
  <cols>
    <col min="1" max="1" width="13.5703125" bestFit="1" customWidth="1"/>
    <col min="2" max="2" width="9.85546875" bestFit="1" customWidth="1"/>
  </cols>
  <sheetData>
    <row r="1" spans="1:6" x14ac:dyDescent="0.25">
      <c r="A1" t="s">
        <v>32</v>
      </c>
      <c r="B1">
        <v>842480.04</v>
      </c>
    </row>
    <row r="2" spans="1:6" x14ac:dyDescent="0.25">
      <c r="A2" t="s">
        <v>33</v>
      </c>
      <c r="B2">
        <v>1514701.99</v>
      </c>
    </row>
    <row r="3" spans="1:6" x14ac:dyDescent="0.25">
      <c r="A3" t="s">
        <v>34</v>
      </c>
      <c r="B3">
        <v>964044.48</v>
      </c>
    </row>
    <row r="4" spans="1:6" x14ac:dyDescent="0.25">
      <c r="A4" t="s">
        <v>35</v>
      </c>
      <c r="B4">
        <v>1085546.3400000001</v>
      </c>
    </row>
    <row r="6" spans="1:6" x14ac:dyDescent="0.25">
      <c r="A6" t="s">
        <v>36</v>
      </c>
      <c r="B6">
        <v>569608.97</v>
      </c>
      <c r="C6" s="2">
        <f>B6/$B$11</f>
        <v>0.52472103722745012</v>
      </c>
      <c r="E6" t="s">
        <v>37</v>
      </c>
      <c r="F6">
        <v>451954.48</v>
      </c>
    </row>
    <row r="7" spans="1:6" x14ac:dyDescent="0.25">
      <c r="A7" t="s">
        <v>38</v>
      </c>
      <c r="B7">
        <f>30014.5+10936</f>
        <v>40950.5</v>
      </c>
      <c r="C7" s="2">
        <f>B7/$B$11</f>
        <v>3.7723403188300732E-2</v>
      </c>
      <c r="E7" t="s">
        <v>39</v>
      </c>
      <c r="F7">
        <v>57274.28</v>
      </c>
    </row>
    <row r="8" spans="1:6" x14ac:dyDescent="0.25">
      <c r="A8" t="s">
        <v>40</v>
      </c>
      <c r="B8">
        <v>214211.3</v>
      </c>
      <c r="C8" s="2">
        <f>B8/$B$11</f>
        <v>0.19733041690309139</v>
      </c>
      <c r="E8" t="s">
        <v>41</v>
      </c>
      <c r="F8">
        <v>182709.89</v>
      </c>
    </row>
    <row r="9" spans="1:6" x14ac:dyDescent="0.25">
      <c r="A9" t="s">
        <v>42</v>
      </c>
      <c r="B9">
        <v>146658.98000000001</v>
      </c>
      <c r="C9" s="2">
        <f>B9/$B$11</f>
        <v>0.13510154537123928</v>
      </c>
      <c r="E9" t="s">
        <v>43</v>
      </c>
      <c r="F9">
        <v>71760.22</v>
      </c>
    </row>
    <row r="10" spans="1:6" x14ac:dyDescent="0.25">
      <c r="A10" t="s">
        <v>44</v>
      </c>
      <c r="B10">
        <v>114116.53</v>
      </c>
      <c r="C10" s="2">
        <f>B10/$B$11</f>
        <v>0.10512359730991847</v>
      </c>
      <c r="E10" t="s">
        <v>45</v>
      </c>
      <c r="F10">
        <v>25098.959999999999</v>
      </c>
    </row>
    <row r="11" spans="1:6" x14ac:dyDescent="0.25">
      <c r="B11">
        <f>SUM(B6:B10)</f>
        <v>1085546.28</v>
      </c>
      <c r="E11" t="s">
        <v>46</v>
      </c>
      <c r="F11">
        <v>8844.6</v>
      </c>
    </row>
    <row r="12" spans="1:6" x14ac:dyDescent="0.25">
      <c r="E12" t="s">
        <v>47</v>
      </c>
      <c r="F12">
        <v>48750</v>
      </c>
    </row>
    <row r="13" spans="1:6" x14ac:dyDescent="0.25">
      <c r="E13" t="s">
        <v>48</v>
      </c>
      <c r="F13">
        <v>52547</v>
      </c>
    </row>
    <row r="14" spans="1:6" x14ac:dyDescent="0.25">
      <c r="E14" t="s">
        <v>49</v>
      </c>
      <c r="F14">
        <v>13498</v>
      </c>
    </row>
    <row r="21" spans="1:2" x14ac:dyDescent="0.25">
      <c r="A21" s="3"/>
      <c r="B21" s="1"/>
    </row>
    <row r="22" spans="1:2" x14ac:dyDescent="0.25">
      <c r="A22" s="3"/>
      <c r="B22" s="1"/>
    </row>
    <row r="23" spans="1:2" x14ac:dyDescent="0.25">
      <c r="A23" s="3"/>
      <c r="B23" s="1"/>
    </row>
    <row r="24" spans="1:2" x14ac:dyDescent="0.25">
      <c r="A24" s="3"/>
      <c r="B24" s="1"/>
    </row>
    <row r="25" spans="1:2" x14ac:dyDescent="0.25">
      <c r="A25" s="3"/>
      <c r="B25" s="1"/>
    </row>
    <row r="26" spans="1:2" x14ac:dyDescent="0.25">
      <c r="A26" s="3"/>
      <c r="B26" s="1"/>
    </row>
    <row r="27" spans="1:2" x14ac:dyDescent="0.25">
      <c r="A27" s="3"/>
      <c r="B27" s="1"/>
    </row>
    <row r="28" spans="1:2" x14ac:dyDescent="0.25">
      <c r="A28" s="3"/>
      <c r="B28" s="1"/>
    </row>
    <row r="29" spans="1:2" x14ac:dyDescent="0.25">
      <c r="A29" s="3"/>
      <c r="B29" s="1"/>
    </row>
    <row r="30" spans="1:2" x14ac:dyDescent="0.25">
      <c r="A30" s="3"/>
      <c r="B30" s="1"/>
    </row>
    <row r="31" spans="1:2" x14ac:dyDescent="0.25">
      <c r="A31" s="3"/>
      <c r="B31" s="1"/>
    </row>
    <row r="32" spans="1:2" x14ac:dyDescent="0.25">
      <c r="A32" s="3"/>
      <c r="B32" s="1"/>
    </row>
    <row r="33" spans="1:2" x14ac:dyDescent="0.25">
      <c r="A33" s="3"/>
      <c r="B33" s="1"/>
    </row>
    <row r="34" spans="1:2" x14ac:dyDescent="0.25">
      <c r="A34" s="3"/>
      <c r="B34" s="1"/>
    </row>
    <row r="35" spans="1:2" x14ac:dyDescent="0.25">
      <c r="A35" s="3"/>
      <c r="B35" s="1"/>
    </row>
    <row r="36" spans="1:2" x14ac:dyDescent="0.25">
      <c r="A36" s="3"/>
      <c r="B36" s="1"/>
    </row>
    <row r="37" spans="1:2" x14ac:dyDescent="0.25">
      <c r="A37" s="3"/>
      <c r="B37" s="1"/>
    </row>
    <row r="38" spans="1:2" x14ac:dyDescent="0.25">
      <c r="A38" s="3"/>
      <c r="B38" s="1"/>
    </row>
    <row r="39" spans="1:2" x14ac:dyDescent="0.25">
      <c r="A39" s="3"/>
      <c r="B39" s="1"/>
    </row>
    <row r="40" spans="1:2" x14ac:dyDescent="0.25">
      <c r="A40" s="3"/>
      <c r="B40" s="1"/>
    </row>
    <row r="41" spans="1:2" x14ac:dyDescent="0.25">
      <c r="A41" s="3"/>
      <c r="B41" s="1"/>
    </row>
    <row r="42" spans="1:2" x14ac:dyDescent="0.25">
      <c r="A42" s="3"/>
      <c r="B42" s="1"/>
    </row>
    <row r="43" spans="1:2" x14ac:dyDescent="0.25">
      <c r="A43" s="3"/>
      <c r="B43" s="1"/>
    </row>
    <row r="44" spans="1:2" x14ac:dyDescent="0.25">
      <c r="A44" s="3"/>
      <c r="B44" s="1"/>
    </row>
    <row r="45" spans="1:2" x14ac:dyDescent="0.25">
      <c r="A45" s="3"/>
      <c r="B45" s="1"/>
    </row>
    <row r="46" spans="1:2" x14ac:dyDescent="0.25">
      <c r="A46" s="3"/>
      <c r="B46" s="1"/>
    </row>
    <row r="47" spans="1:2" x14ac:dyDescent="0.25">
      <c r="A47" s="3"/>
      <c r="B47" s="1"/>
    </row>
    <row r="48" spans="1:2" x14ac:dyDescent="0.25">
      <c r="A48" s="3">
        <v>43101</v>
      </c>
      <c r="B48" s="1">
        <v>290</v>
      </c>
    </row>
    <row r="49" spans="1:2" x14ac:dyDescent="0.25">
      <c r="A49" s="3">
        <v>43132</v>
      </c>
      <c r="B49" s="1">
        <v>269</v>
      </c>
    </row>
    <row r="50" spans="1:2" x14ac:dyDescent="0.25">
      <c r="A50" s="3">
        <v>43160</v>
      </c>
      <c r="B50" s="1">
        <v>310</v>
      </c>
    </row>
    <row r="51" spans="1:2" x14ac:dyDescent="0.25">
      <c r="A51" s="3">
        <v>43191</v>
      </c>
      <c r="B51" s="1">
        <v>273</v>
      </c>
    </row>
    <row r="52" spans="1:2" x14ac:dyDescent="0.25">
      <c r="A52" s="3">
        <v>43221</v>
      </c>
      <c r="B52" s="1">
        <v>291</v>
      </c>
    </row>
    <row r="53" spans="1:2" x14ac:dyDescent="0.25">
      <c r="A53" s="3">
        <v>43252</v>
      </c>
      <c r="B53" s="1">
        <v>305</v>
      </c>
    </row>
    <row r="54" spans="1:2" x14ac:dyDescent="0.25">
      <c r="A54" s="3">
        <v>43282</v>
      </c>
      <c r="B54" s="1">
        <v>334</v>
      </c>
    </row>
    <row r="55" spans="1:2" x14ac:dyDescent="0.25">
      <c r="A55" s="3">
        <v>43313</v>
      </c>
      <c r="B55" s="1">
        <v>363</v>
      </c>
    </row>
    <row r="56" spans="1:2" x14ac:dyDescent="0.25">
      <c r="A56" s="3">
        <v>43344</v>
      </c>
      <c r="B56" s="1">
        <v>260</v>
      </c>
    </row>
    <row r="57" spans="1:2" x14ac:dyDescent="0.25">
      <c r="A57" s="3">
        <v>43374</v>
      </c>
      <c r="B57" s="1">
        <v>315</v>
      </c>
    </row>
    <row r="58" spans="1:2" x14ac:dyDescent="0.25">
      <c r="A58" s="3">
        <v>43405</v>
      </c>
      <c r="B58" s="1">
        <v>279</v>
      </c>
    </row>
    <row r="59" spans="1:2" x14ac:dyDescent="0.25">
      <c r="A59" s="3">
        <v>43435</v>
      </c>
      <c r="B59" s="1">
        <v>223</v>
      </c>
    </row>
    <row r="60" spans="1:2" x14ac:dyDescent="0.25">
      <c r="A60" s="3">
        <v>43496</v>
      </c>
      <c r="B60" s="1">
        <v>370</v>
      </c>
    </row>
    <row r="61" spans="1:2" x14ac:dyDescent="0.25">
      <c r="A61" s="3">
        <v>43524</v>
      </c>
      <c r="B61" s="1">
        <v>283</v>
      </c>
    </row>
    <row r="62" spans="1:2" x14ac:dyDescent="0.25">
      <c r="A62" s="3">
        <v>43555</v>
      </c>
      <c r="B62" s="1">
        <v>336</v>
      </c>
    </row>
    <row r="63" spans="1:2" x14ac:dyDescent="0.25">
      <c r="A63" s="3">
        <v>43556</v>
      </c>
      <c r="B63" s="1">
        <v>275</v>
      </c>
    </row>
    <row r="64" spans="1:2" x14ac:dyDescent="0.25">
      <c r="A64" s="3">
        <v>43586</v>
      </c>
      <c r="B64" s="1">
        <v>354</v>
      </c>
    </row>
    <row r="65" spans="1:2" x14ac:dyDescent="0.25">
      <c r="A65" s="3">
        <v>43617</v>
      </c>
      <c r="B65" s="1">
        <v>326</v>
      </c>
    </row>
    <row r="66" spans="1:2" x14ac:dyDescent="0.25">
      <c r="A66" s="3">
        <v>43647</v>
      </c>
      <c r="B66" s="1">
        <v>340</v>
      </c>
    </row>
    <row r="67" spans="1:2" x14ac:dyDescent="0.25">
      <c r="A67" s="3">
        <v>43678</v>
      </c>
      <c r="B67" s="1">
        <v>364</v>
      </c>
    </row>
    <row r="68" spans="1:2" x14ac:dyDescent="0.25">
      <c r="A68" s="3">
        <v>43709</v>
      </c>
      <c r="B68" s="1">
        <v>307</v>
      </c>
    </row>
    <row r="69" spans="1:2" x14ac:dyDescent="0.25">
      <c r="A69" s="3">
        <v>43739</v>
      </c>
      <c r="B69" s="1">
        <v>316</v>
      </c>
    </row>
    <row r="70" spans="1:2" x14ac:dyDescent="0.25">
      <c r="A70" s="3">
        <v>43770</v>
      </c>
      <c r="B70" s="1">
        <v>314</v>
      </c>
    </row>
    <row r="71" spans="1:2" x14ac:dyDescent="0.25">
      <c r="A71" s="3">
        <v>43800</v>
      </c>
      <c r="B71" s="1">
        <v>304</v>
      </c>
    </row>
    <row r="72" spans="1:2" x14ac:dyDescent="0.25">
      <c r="A72" s="3">
        <v>43831</v>
      </c>
      <c r="B72" s="1">
        <v>451</v>
      </c>
    </row>
    <row r="73" spans="1:2" x14ac:dyDescent="0.25">
      <c r="A73" s="3">
        <v>43862</v>
      </c>
      <c r="B73" s="1">
        <v>392</v>
      </c>
    </row>
    <row r="74" spans="1:2" x14ac:dyDescent="0.25">
      <c r="A74" s="3">
        <v>43891</v>
      </c>
      <c r="B74" s="1">
        <v>237</v>
      </c>
    </row>
    <row r="75" spans="1:2" x14ac:dyDescent="0.25">
      <c r="A75" s="3">
        <v>43922</v>
      </c>
      <c r="B75" s="1">
        <v>128</v>
      </c>
    </row>
    <row r="76" spans="1:2" x14ac:dyDescent="0.25">
      <c r="A76" s="3">
        <v>43952</v>
      </c>
      <c r="B76" s="1">
        <v>165</v>
      </c>
    </row>
    <row r="77" spans="1:2" x14ac:dyDescent="0.25">
      <c r="A77" s="3">
        <v>43983</v>
      </c>
      <c r="B77" s="1">
        <v>188</v>
      </c>
    </row>
    <row r="78" spans="1:2" x14ac:dyDescent="0.25">
      <c r="A78" s="3">
        <v>44013</v>
      </c>
      <c r="B78" s="1">
        <v>186</v>
      </c>
    </row>
    <row r="79" spans="1:2" x14ac:dyDescent="0.25">
      <c r="A79" s="3">
        <v>44044</v>
      </c>
      <c r="B79" s="1">
        <v>246</v>
      </c>
    </row>
    <row r="80" spans="1:2" x14ac:dyDescent="0.25">
      <c r="A80" s="3">
        <v>44075</v>
      </c>
      <c r="B80" s="1">
        <v>257</v>
      </c>
    </row>
    <row r="81" spans="1:2" x14ac:dyDescent="0.25">
      <c r="A81" s="3">
        <v>44105</v>
      </c>
      <c r="B81" s="1">
        <v>308</v>
      </c>
    </row>
    <row r="82" spans="1:2" x14ac:dyDescent="0.25">
      <c r="A82" s="3">
        <v>44136</v>
      </c>
      <c r="B82" s="1">
        <v>270</v>
      </c>
    </row>
    <row r="83" spans="1:2" x14ac:dyDescent="0.25">
      <c r="A83" s="3">
        <v>44166</v>
      </c>
      <c r="B83" s="1">
        <v>132</v>
      </c>
    </row>
    <row r="84" spans="1:2" x14ac:dyDescent="0.25">
      <c r="A84" s="3">
        <v>44197</v>
      </c>
      <c r="B84" s="1">
        <v>272</v>
      </c>
    </row>
    <row r="85" spans="1:2" x14ac:dyDescent="0.25">
      <c r="A85" s="3">
        <v>44228</v>
      </c>
      <c r="B85" s="1">
        <v>328</v>
      </c>
    </row>
    <row r="86" spans="1:2" x14ac:dyDescent="0.25">
      <c r="A86" s="3">
        <v>44256</v>
      </c>
      <c r="B86" s="1">
        <v>353</v>
      </c>
    </row>
    <row r="87" spans="1:2" x14ac:dyDescent="0.25">
      <c r="A87" s="3">
        <v>44287</v>
      </c>
      <c r="B87" s="1">
        <v>251</v>
      </c>
    </row>
    <row r="88" spans="1:2" x14ac:dyDescent="0.25">
      <c r="A88" s="3">
        <v>44317</v>
      </c>
      <c r="B88" s="1">
        <v>282</v>
      </c>
    </row>
    <row r="89" spans="1:2" x14ac:dyDescent="0.25">
      <c r="A89" s="3">
        <v>44348</v>
      </c>
      <c r="B89" s="1">
        <v>317</v>
      </c>
    </row>
    <row r="90" spans="1:2" x14ac:dyDescent="0.25">
      <c r="A90" s="3">
        <v>44378</v>
      </c>
      <c r="B90" s="1">
        <v>286</v>
      </c>
    </row>
    <row r="91" spans="1:2" x14ac:dyDescent="0.25">
      <c r="A91" s="3">
        <v>44409</v>
      </c>
      <c r="B91" s="1">
        <v>295</v>
      </c>
    </row>
    <row r="92" spans="1:2" x14ac:dyDescent="0.25">
      <c r="A92" s="3">
        <v>44440</v>
      </c>
      <c r="B92" s="1">
        <v>343</v>
      </c>
    </row>
    <row r="93" spans="1:2" x14ac:dyDescent="0.25">
      <c r="A93" s="3">
        <v>44470</v>
      </c>
      <c r="B93" s="1">
        <v>283</v>
      </c>
    </row>
    <row r="94" spans="1:2" x14ac:dyDescent="0.25">
      <c r="A94" s="3">
        <v>44501</v>
      </c>
      <c r="B94" s="1">
        <v>220</v>
      </c>
    </row>
    <row r="95" spans="1:2" x14ac:dyDescent="0.25">
      <c r="A95" s="3">
        <v>44531</v>
      </c>
      <c r="B95" s="1">
        <v>255</v>
      </c>
    </row>
    <row r="96" spans="1:2" x14ac:dyDescent="0.25">
      <c r="A96" s="3">
        <v>44562</v>
      </c>
      <c r="B96" s="1">
        <v>317</v>
      </c>
    </row>
    <row r="97" spans="1:2" x14ac:dyDescent="0.25">
      <c r="A97" s="3">
        <v>44593</v>
      </c>
      <c r="B97" s="1">
        <v>328</v>
      </c>
    </row>
    <row r="98" spans="1:2" x14ac:dyDescent="0.25">
      <c r="A98" s="3">
        <v>44621</v>
      </c>
      <c r="B98" s="1">
        <v>313</v>
      </c>
    </row>
    <row r="99" spans="1:2" ht="15.75" customHeight="1" x14ac:dyDescent="0.25">
      <c r="A99" s="3">
        <v>44652</v>
      </c>
      <c r="B99" s="1">
        <v>297</v>
      </c>
    </row>
    <row r="100" spans="1:2" x14ac:dyDescent="0.25">
      <c r="A100" s="3">
        <v>44682</v>
      </c>
      <c r="B100" s="1">
        <v>245</v>
      </c>
    </row>
    <row r="101" spans="1:2" x14ac:dyDescent="0.25">
      <c r="A101" s="3">
        <v>44713</v>
      </c>
      <c r="B101" s="1">
        <v>317</v>
      </c>
    </row>
    <row r="102" spans="1:2" x14ac:dyDescent="0.25">
      <c r="A102" s="3">
        <v>44743</v>
      </c>
      <c r="B102" s="1">
        <v>347</v>
      </c>
    </row>
    <row r="103" spans="1:2" x14ac:dyDescent="0.25">
      <c r="A103" s="3">
        <v>44774</v>
      </c>
      <c r="B103" s="1">
        <v>345</v>
      </c>
    </row>
    <row r="104" spans="1:2" x14ac:dyDescent="0.25">
      <c r="A104" s="3">
        <v>44805</v>
      </c>
      <c r="B104" s="1">
        <v>305</v>
      </c>
    </row>
    <row r="105" spans="1:2" x14ac:dyDescent="0.25">
      <c r="A105" s="3">
        <v>44835</v>
      </c>
      <c r="B105" s="1">
        <v>293</v>
      </c>
    </row>
    <row r="106" spans="1:2" x14ac:dyDescent="0.25">
      <c r="A106" s="3">
        <v>44866</v>
      </c>
      <c r="B106" s="1">
        <v>241</v>
      </c>
    </row>
    <row r="107" spans="1:2" x14ac:dyDescent="0.25">
      <c r="A107" s="3">
        <v>44896</v>
      </c>
      <c r="B107" s="1">
        <v>207</v>
      </c>
    </row>
    <row r="108" spans="1:2" x14ac:dyDescent="0.25">
      <c r="A108" s="3">
        <v>44927</v>
      </c>
      <c r="B108" s="1">
        <v>289</v>
      </c>
    </row>
    <row r="109" spans="1:2" x14ac:dyDescent="0.25">
      <c r="A109" s="3">
        <v>44958</v>
      </c>
      <c r="B109" s="1">
        <v>343</v>
      </c>
    </row>
    <row r="110" spans="1:2" x14ac:dyDescent="0.25">
      <c r="A110" s="3">
        <v>44986</v>
      </c>
      <c r="B110" s="1">
        <v>392</v>
      </c>
    </row>
    <row r="111" spans="1:2" x14ac:dyDescent="0.25">
      <c r="A111" s="3">
        <v>45017</v>
      </c>
      <c r="B111" s="1">
        <v>284</v>
      </c>
    </row>
    <row r="112" spans="1:2" x14ac:dyDescent="0.25">
      <c r="A112" s="3">
        <v>45047</v>
      </c>
      <c r="B112" s="1">
        <v>308</v>
      </c>
    </row>
    <row r="113" spans="1:2" x14ac:dyDescent="0.25">
      <c r="A113" s="3">
        <v>45078</v>
      </c>
      <c r="B113" s="1">
        <v>351</v>
      </c>
    </row>
    <row r="114" spans="1:2" x14ac:dyDescent="0.25">
      <c r="A114" s="3">
        <v>45108</v>
      </c>
      <c r="B114" s="1">
        <v>323</v>
      </c>
    </row>
    <row r="115" spans="1:2" x14ac:dyDescent="0.25">
      <c r="A115" s="3">
        <v>45139</v>
      </c>
      <c r="B115" s="1">
        <v>366</v>
      </c>
    </row>
    <row r="116" spans="1:2" x14ac:dyDescent="0.25">
      <c r="A116" s="3">
        <v>45170</v>
      </c>
      <c r="B116" s="1">
        <v>300</v>
      </c>
    </row>
    <row r="117" spans="1:2" x14ac:dyDescent="0.25">
      <c r="A117" s="3">
        <v>45200</v>
      </c>
      <c r="B117" s="1">
        <v>290</v>
      </c>
    </row>
    <row r="118" spans="1:2" x14ac:dyDescent="0.25">
      <c r="A118" s="3">
        <v>45231</v>
      </c>
      <c r="B118" s="1">
        <v>271</v>
      </c>
    </row>
    <row r="119" spans="1:2" x14ac:dyDescent="0.25">
      <c r="A119" s="3">
        <v>45261</v>
      </c>
      <c r="B119" s="1">
        <v>211</v>
      </c>
    </row>
    <row r="120" spans="1:2" x14ac:dyDescent="0.25">
      <c r="A120" s="3">
        <v>45292</v>
      </c>
      <c r="B120" s="1">
        <v>383</v>
      </c>
    </row>
    <row r="121" spans="1:2" x14ac:dyDescent="0.25">
      <c r="A121" s="3">
        <v>45323</v>
      </c>
      <c r="B121" s="1">
        <v>349</v>
      </c>
    </row>
    <row r="122" spans="1:2" x14ac:dyDescent="0.25">
      <c r="A122" s="3">
        <v>45352</v>
      </c>
      <c r="B122" s="1">
        <v>303</v>
      </c>
    </row>
    <row r="123" spans="1:2" x14ac:dyDescent="0.25">
      <c r="A123" s="3">
        <v>45383</v>
      </c>
      <c r="B123" s="1">
        <v>393</v>
      </c>
    </row>
    <row r="124" spans="1:2" x14ac:dyDescent="0.25">
      <c r="A124" s="3">
        <v>45413</v>
      </c>
      <c r="B124" s="1">
        <v>413</v>
      </c>
    </row>
    <row r="125" spans="1:2" x14ac:dyDescent="0.25">
      <c r="A125" s="3">
        <v>45444</v>
      </c>
      <c r="B125" s="1">
        <v>374</v>
      </c>
    </row>
    <row r="126" spans="1:2" x14ac:dyDescent="0.25">
      <c r="A126" s="3">
        <v>45474</v>
      </c>
      <c r="B126" s="1">
        <f>398+68</f>
        <v>466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Data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Vonna Laue</dc:creator>
  <cp:keywords/>
  <dc:description/>
  <cp:lastModifiedBy>Erin Rogers</cp:lastModifiedBy>
  <cp:revision/>
  <cp:lastPrinted>2024-08-20T21:42:10Z</cp:lastPrinted>
  <dcterms:created xsi:type="dcterms:W3CDTF">2018-03-07T17:38:03Z</dcterms:created>
  <dcterms:modified xsi:type="dcterms:W3CDTF">2024-09-09T21:40:18Z</dcterms:modified>
  <cp:category/>
  <cp:contentStatus/>
</cp:coreProperties>
</file>